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 Chmelař\Documents\ZZS ZK\Veřejné zakázky\OOP z netkaných textilií 2021\"/>
    </mc:Choice>
  </mc:AlternateContent>
  <xr:revisionPtr revIDLastSave="0" documentId="13_ncr:1_{235EC6FB-6A54-47EA-B3A9-126F9825249D}" xr6:coauthVersionLast="45" xr6:coauthVersionMax="45" xr10:uidLastSave="{00000000-0000-0000-0000-000000000000}"/>
  <bookViews>
    <workbookView xWindow="-108" yWindow="-108" windowWidth="23256" windowHeight="12600" xr2:uid="{1E356969-DA8B-4E93-AA77-049B6F19F0A8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J8" i="1" l="1"/>
  <c r="L8" i="1" s="1"/>
  <c r="H8" i="1"/>
  <c r="J7" i="1"/>
  <c r="L7" i="1" s="1"/>
  <c r="H7" i="1"/>
  <c r="J6" i="1"/>
  <c r="L6" i="1" s="1"/>
  <c r="H6" i="1"/>
  <c r="L9" i="1" l="1"/>
  <c r="J9" i="1"/>
  <c r="L11" i="1" l="1"/>
  <c r="L12" i="1" s="1"/>
  <c r="J11" i="1"/>
  <c r="P11" i="1" l="1"/>
  <c r="J12" i="1"/>
</calcChain>
</file>

<file path=xl/sharedStrings.xml><?xml version="1.0" encoding="utf-8"?>
<sst xmlns="http://schemas.openxmlformats.org/spreadsheetml/2006/main" count="24" uniqueCount="23">
  <si>
    <t>zboží</t>
  </si>
  <si>
    <t>DPH %</t>
  </si>
  <si>
    <t>cena bez DPH za 1 rok</t>
  </si>
  <si>
    <t>celkem za 12 měsíců bez DPH</t>
  </si>
  <si>
    <t>celkem za 12 měsíců s DPH</t>
  </si>
  <si>
    <t>cena bez DPH/ks</t>
  </si>
  <si>
    <t>cena s DPH/ks</t>
  </si>
  <si>
    <t>ochranný plášť</t>
  </si>
  <si>
    <t>pokrývka hlavy</t>
  </si>
  <si>
    <t>jednorázová ústenka</t>
  </si>
  <si>
    <t>bližší specifikace</t>
  </si>
  <si>
    <t>ctrl=1</t>
  </si>
  <si>
    <t>certifikace dle normy EN 14683+AC typ IIR s filtrační schopností BFE min 99,5%. Uchycení na gumičky za uši</t>
  </si>
  <si>
    <t>jednorázový ochrannný plášť z netkané textilie s nesmáčivým povrchem, dlouhými rukávy a délkou pod kolena, certifikace dle ISO EN 14126:2003, upevnění na tkanice za krkem a v pase, elastické ukončení rukávů (gumička/náplet), odpovídající velikosti XL</t>
  </si>
  <si>
    <t>zadavatel požaduje dodání 1 kusu vzorku</t>
  </si>
  <si>
    <t>jednorázová pokrývka hlavy z netkané textilie s gumičkou po obvodu, velikost L (obvod cca 53cm)</t>
  </si>
  <si>
    <t>předpokládaný objem za 1 rok</t>
  </si>
  <si>
    <t>předpokládaný objem za 2 roky</t>
  </si>
  <si>
    <t>cena bez DPH za 2 roky</t>
  </si>
  <si>
    <t>celkem za 24 měsíců bez DPH</t>
  </si>
  <si>
    <t>celkem za 24 měsíců s DPH</t>
  </si>
  <si>
    <t>Veřejná zakázka: ZZS ZK – Osobní ochranné pomůcky z netkaných textilií 2021</t>
  </si>
  <si>
    <t>zadavatel požaduje dodání 5 kusů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</si>
</sst>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5" fillId="0" borderId="2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9" fontId="0" fillId="0" borderId="0" xfId="2" applyFont="1" applyBorder="1"/>
    <xf numFmtId="164" fontId="0" fillId="0" borderId="0" xfId="0" applyNumberFormat="1" applyBorder="1"/>
    <xf numFmtId="44" fontId="0" fillId="0" borderId="0" xfId="1" applyFont="1"/>
    <xf numFmtId="44" fontId="3" fillId="0" borderId="0" xfId="1" applyFont="1" applyBorder="1"/>
    <xf numFmtId="0" fontId="0" fillId="0" borderId="0" xfId="0" applyFont="1" applyBorder="1"/>
    <xf numFmtId="0" fontId="0" fillId="0" borderId="18" xfId="0" applyBorder="1"/>
    <xf numFmtId="0" fontId="0" fillId="0" borderId="19" xfId="0" applyBorder="1"/>
    <xf numFmtId="44" fontId="2" fillId="0" borderId="4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4" fontId="6" fillId="0" borderId="0" xfId="1" applyFont="1"/>
    <xf numFmtId="44" fontId="3" fillId="4" borderId="3" xfId="1" applyFont="1" applyFill="1" applyBorder="1"/>
    <xf numFmtId="9" fontId="0" fillId="4" borderId="3" xfId="2" applyFont="1" applyFill="1" applyBorder="1"/>
    <xf numFmtId="165" fontId="0" fillId="4" borderId="3" xfId="0" applyNumberFormat="1" applyFill="1" applyBorder="1"/>
    <xf numFmtId="0" fontId="0" fillId="4" borderId="3" xfId="0" applyFill="1" applyBorder="1"/>
    <xf numFmtId="164" fontId="0" fillId="4" borderId="3" xfId="0" applyNumberFormat="1" applyFill="1" applyBorder="1"/>
    <xf numFmtId="164" fontId="0" fillId="4" borderId="6" xfId="0" applyNumberFormat="1" applyFill="1" applyBorder="1"/>
    <xf numFmtId="44" fontId="3" fillId="4" borderId="7" xfId="1" applyFont="1" applyFill="1" applyBorder="1"/>
    <xf numFmtId="9" fontId="0" fillId="4" borderId="7" xfId="2" applyFont="1" applyFill="1" applyBorder="1"/>
    <xf numFmtId="165" fontId="0" fillId="4" borderId="7" xfId="0" applyNumberFormat="1" applyFill="1" applyBorder="1"/>
    <xf numFmtId="164" fontId="4" fillId="2" borderId="24" xfId="0" applyNumberFormat="1" applyFont="1" applyFill="1" applyBorder="1"/>
    <xf numFmtId="164" fontId="4" fillId="3" borderId="24" xfId="0" applyNumberFormat="1" applyFont="1" applyFill="1" applyBorder="1"/>
    <xf numFmtId="164" fontId="5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64" fontId="7" fillId="5" borderId="12" xfId="0" applyNumberFormat="1" applyFont="1" applyFill="1" applyBorder="1" applyAlignment="1">
      <alignment vertical="center" wrapText="1"/>
    </xf>
    <xf numFmtId="0" fontId="0" fillId="4" borderId="7" xfId="0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0" borderId="0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12" fillId="0" borderId="20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2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EAE8-8DFD-40A9-8F9C-233CD43337F0}">
  <dimension ref="A2:P16"/>
  <sheetViews>
    <sheetView tabSelected="1" zoomScale="90" zoomScaleNormal="90" workbookViewId="0">
      <selection activeCell="E17" sqref="E17"/>
    </sheetView>
  </sheetViews>
  <sheetFormatPr defaultRowHeight="14.4" x14ac:dyDescent="0.3"/>
  <cols>
    <col min="1" max="1" width="17.6640625" customWidth="1"/>
    <col min="4" max="4" width="18.109375" customWidth="1"/>
    <col min="5" max="5" width="36.6640625" customWidth="1"/>
    <col min="6" max="6" width="14.5546875" style="6" customWidth="1"/>
    <col min="7" max="8" width="12.6640625" customWidth="1"/>
    <col min="9" max="9" width="15" customWidth="1"/>
    <col min="10" max="10" width="17.88671875" customWidth="1"/>
    <col min="11" max="11" width="14.88671875" customWidth="1"/>
    <col min="12" max="12" width="16.5546875" customWidth="1"/>
    <col min="13" max="13" width="27.33203125" customWidth="1"/>
    <col min="14" max="15" width="9.44140625" bestFit="1" customWidth="1"/>
  </cols>
  <sheetData>
    <row r="2" spans="1:16" ht="15.6" x14ac:dyDescent="0.3">
      <c r="A2" s="49" t="s">
        <v>21</v>
      </c>
      <c r="B2" s="49"/>
      <c r="C2" s="49"/>
      <c r="D2" s="49"/>
      <c r="E2" s="49"/>
    </row>
    <row r="4" spans="1:16" ht="15" thickBot="1" x14ac:dyDescent="0.35"/>
    <row r="5" spans="1:16" ht="28.8" x14ac:dyDescent="0.3">
      <c r="B5" s="50" t="s">
        <v>0</v>
      </c>
      <c r="C5" s="51"/>
      <c r="D5" s="52"/>
      <c r="E5" s="12" t="s">
        <v>10</v>
      </c>
      <c r="F5" s="11" t="s">
        <v>5</v>
      </c>
      <c r="G5" s="47" t="s">
        <v>1</v>
      </c>
      <c r="H5" s="47" t="s">
        <v>6</v>
      </c>
      <c r="I5" s="47" t="s">
        <v>16</v>
      </c>
      <c r="J5" s="47" t="s">
        <v>2</v>
      </c>
      <c r="K5" s="47" t="s">
        <v>17</v>
      </c>
      <c r="L5" s="48" t="s">
        <v>18</v>
      </c>
      <c r="M5" s="27"/>
      <c r="N5" s="13"/>
    </row>
    <row r="6" spans="1:16" ht="82.8" x14ac:dyDescent="0.3">
      <c r="A6" s="57"/>
      <c r="B6" s="37" t="s">
        <v>7</v>
      </c>
      <c r="C6" s="35"/>
      <c r="D6" s="36"/>
      <c r="E6" s="34" t="s">
        <v>13</v>
      </c>
      <c r="F6" s="15"/>
      <c r="G6" s="16"/>
      <c r="H6" s="17">
        <f t="shared" ref="H6:H8" si="0">F6+(F6*G6)</f>
        <v>0</v>
      </c>
      <c r="I6" s="18">
        <v>10000</v>
      </c>
      <c r="J6" s="19">
        <f t="shared" ref="J6:J8" si="1">F6*I6</f>
        <v>0</v>
      </c>
      <c r="K6" s="18">
        <f t="shared" ref="K6:L8" si="2">I6*2</f>
        <v>20000</v>
      </c>
      <c r="L6" s="20">
        <f t="shared" si="2"/>
        <v>0</v>
      </c>
      <c r="M6" s="28" t="s">
        <v>14</v>
      </c>
      <c r="N6" s="14"/>
    </row>
    <row r="7" spans="1:16" ht="41.4" x14ac:dyDescent="0.3">
      <c r="A7" s="57"/>
      <c r="B7" s="37" t="s">
        <v>8</v>
      </c>
      <c r="C7" s="35"/>
      <c r="D7" s="36"/>
      <c r="E7" s="34" t="s">
        <v>15</v>
      </c>
      <c r="F7" s="15"/>
      <c r="G7" s="16"/>
      <c r="H7" s="17">
        <f t="shared" si="0"/>
        <v>0</v>
      </c>
      <c r="I7" s="18">
        <v>10000</v>
      </c>
      <c r="J7" s="19">
        <f t="shared" si="1"/>
        <v>0</v>
      </c>
      <c r="K7" s="18">
        <f t="shared" si="2"/>
        <v>20000</v>
      </c>
      <c r="L7" s="20">
        <f t="shared" si="2"/>
        <v>0</v>
      </c>
      <c r="M7" s="28" t="s">
        <v>14</v>
      </c>
      <c r="N7" s="14"/>
    </row>
    <row r="8" spans="1:16" ht="42" thickBot="1" x14ac:dyDescent="0.35">
      <c r="A8" s="57"/>
      <c r="B8" s="38" t="s">
        <v>9</v>
      </c>
      <c r="C8" s="39"/>
      <c r="D8" s="40"/>
      <c r="E8" s="41" t="s">
        <v>12</v>
      </c>
      <c r="F8" s="21"/>
      <c r="G8" s="22"/>
      <c r="H8" s="23">
        <f t="shared" si="0"/>
        <v>0</v>
      </c>
      <c r="I8" s="29">
        <v>100000</v>
      </c>
      <c r="J8" s="30">
        <f t="shared" si="1"/>
        <v>0</v>
      </c>
      <c r="K8" s="29">
        <f t="shared" si="2"/>
        <v>200000</v>
      </c>
      <c r="L8" s="31">
        <f t="shared" si="2"/>
        <v>0</v>
      </c>
      <c r="M8" s="28" t="s">
        <v>22</v>
      </c>
      <c r="N8" s="14"/>
    </row>
    <row r="9" spans="1:16" ht="15" thickBot="1" x14ac:dyDescent="0.35">
      <c r="B9" s="2"/>
      <c r="C9" s="3"/>
      <c r="D9" s="3"/>
      <c r="E9" s="3"/>
      <c r="F9" s="7"/>
      <c r="G9" s="4"/>
      <c r="H9" s="5"/>
      <c r="I9" s="60"/>
      <c r="J9" s="53">
        <f>SUM(J6:J8)</f>
        <v>0</v>
      </c>
      <c r="K9" s="58"/>
      <c r="L9" s="55">
        <f>SUM(L6:L8)</f>
        <v>0</v>
      </c>
      <c r="M9" s="32"/>
    </row>
    <row r="10" spans="1:16" ht="15" thickBot="1" x14ac:dyDescent="0.35">
      <c r="B10" s="2"/>
      <c r="C10" s="3"/>
      <c r="D10" s="8"/>
      <c r="E10" s="3"/>
      <c r="F10" s="7"/>
      <c r="G10" s="4"/>
      <c r="H10" s="5"/>
      <c r="I10" s="61"/>
      <c r="J10" s="54"/>
      <c r="K10" s="59"/>
      <c r="L10" s="56"/>
      <c r="M10" s="32"/>
      <c r="P10" s="9" t="s">
        <v>11</v>
      </c>
    </row>
    <row r="11" spans="1:16" ht="34.5" customHeight="1" thickBot="1" x14ac:dyDescent="0.4">
      <c r="I11" s="43" t="s">
        <v>3</v>
      </c>
      <c r="J11" s="24">
        <f>SUM(J9:J10)</f>
        <v>0</v>
      </c>
      <c r="K11" s="45" t="s">
        <v>19</v>
      </c>
      <c r="L11" s="25">
        <f>SUM(L6:L8)</f>
        <v>0</v>
      </c>
      <c r="M11" s="33"/>
      <c r="P11" s="10" t="e">
        <f>(J11*4)/L11</f>
        <v>#DIV/0!</v>
      </c>
    </row>
    <row r="12" spans="1:16" ht="30" thickBot="1" x14ac:dyDescent="0.4">
      <c r="I12" s="44" t="s">
        <v>4</v>
      </c>
      <c r="J12" s="1">
        <f>J11*1.21</f>
        <v>0</v>
      </c>
      <c r="K12" s="46" t="s">
        <v>20</v>
      </c>
      <c r="L12" s="1">
        <f>L11*1.21</f>
        <v>0</v>
      </c>
      <c r="M12" s="26"/>
    </row>
    <row r="14" spans="1:16" x14ac:dyDescent="0.3">
      <c r="I14" s="3"/>
    </row>
    <row r="16" spans="1:16" x14ac:dyDescent="0.3">
      <c r="I16" s="3"/>
    </row>
  </sheetData>
  <mergeCells count="6">
    <mergeCell ref="B5:D5"/>
    <mergeCell ref="J9:J10"/>
    <mergeCell ref="L9:L10"/>
    <mergeCell ref="A6:A8"/>
    <mergeCell ref="K9:K10"/>
    <mergeCell ref="I9:I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E16F-A622-4144-8667-9C40EC4A38C8}">
  <dimension ref="D3:E5"/>
  <sheetViews>
    <sheetView workbookViewId="0">
      <selection activeCell="C3" sqref="C3:E5"/>
    </sheetView>
  </sheetViews>
  <sheetFormatPr defaultRowHeight="14.4" x14ac:dyDescent="0.3"/>
  <cols>
    <col min="4" max="4" width="9.5546875" bestFit="1" customWidth="1"/>
    <col min="5" max="5" width="10.5546875" bestFit="1" customWidth="1"/>
  </cols>
  <sheetData>
    <row r="3" spans="4:5" x14ac:dyDescent="0.3">
      <c r="D3" s="42"/>
      <c r="E3" s="42"/>
    </row>
    <row r="4" spans="4:5" x14ac:dyDescent="0.3">
      <c r="D4" s="42"/>
      <c r="E4" s="42"/>
    </row>
    <row r="5" spans="4:5" x14ac:dyDescent="0.3">
      <c r="D5" s="42"/>
      <c r="E5" s="4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Fišer</dc:creator>
  <cp:lastModifiedBy>Michal Chmelař</cp:lastModifiedBy>
  <dcterms:created xsi:type="dcterms:W3CDTF">2021-05-24T10:31:47Z</dcterms:created>
  <dcterms:modified xsi:type="dcterms:W3CDTF">2021-09-16T14:07:44Z</dcterms:modified>
</cp:coreProperties>
</file>